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autoCompressPictures="0"/>
  <bookViews>
    <workbookView xWindow="-105" yWindow="-105" windowWidth="22785" windowHeight="14655" activeTab="1"/>
  </bookViews>
  <sheets>
    <sheet name="印刷用" sheetId="6" r:id="rId1"/>
    <sheet name="入力シート" sheetId="7" r:id="rId2"/>
    <sheet name="使い方" sheetId="8" r:id="rId3"/>
  </sheets>
  <definedNames>
    <definedName name="_xlnm.Print_Area" localSheetId="0">印刷用!$A$1:$H$34</definedName>
  </definedNames>
  <calcPr calcId="145621" calcMode="manual" calcCompleted="0" calcOnSave="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8" i="6" l="1"/>
  <c r="O3" i="7" l="1"/>
  <c r="N3" i="7"/>
  <c r="M3" i="7"/>
  <c r="L3" i="7"/>
  <c r="K3" i="7"/>
  <c r="J3" i="7"/>
  <c r="I3" i="7"/>
  <c r="H3" i="7"/>
  <c r="G3" i="7"/>
  <c r="F3" i="7"/>
  <c r="E3" i="7"/>
  <c r="D3" i="7"/>
  <c r="C3" i="7"/>
  <c r="H25" i="6" l="1"/>
  <c r="G25" i="6"/>
  <c r="F25" i="6"/>
  <c r="E25" i="6"/>
  <c r="D25" i="6"/>
  <c r="C25" i="6"/>
  <c r="B25" i="6"/>
  <c r="D22" i="6"/>
  <c r="E22" i="6"/>
  <c r="F22" i="6"/>
  <c r="G22" i="6"/>
  <c r="H22" i="6"/>
  <c r="C22" i="6"/>
  <c r="E3" i="6" l="1"/>
  <c r="H24" i="6"/>
  <c r="O2" i="7" s="1"/>
  <c r="P2" i="7" s="1"/>
  <c r="G24" i="6"/>
  <c r="N2" i="7" s="1"/>
  <c r="F24" i="6"/>
  <c r="M2" i="7" s="1"/>
  <c r="E24" i="6"/>
  <c r="L2" i="7" s="1"/>
  <c r="D24" i="6"/>
  <c r="K2" i="7" s="1"/>
  <c r="C24" i="6"/>
  <c r="J2" i="7" s="1"/>
  <c r="B24" i="6"/>
  <c r="I2" i="7" s="1"/>
  <c r="H21" i="6"/>
  <c r="H2" i="7" s="1"/>
  <c r="G21" i="6"/>
  <c r="G2" i="7" s="1"/>
  <c r="F21" i="6"/>
  <c r="F2" i="7" s="1"/>
  <c r="E21" i="6"/>
  <c r="E2" i="7" s="1"/>
  <c r="D21" i="6"/>
  <c r="D2" i="7" s="1"/>
  <c r="C21" i="6"/>
  <c r="C2" i="7" s="1"/>
</calcChain>
</file>

<file path=xl/sharedStrings.xml><?xml version="1.0" encoding="utf-8"?>
<sst xmlns="http://schemas.openxmlformats.org/spreadsheetml/2006/main" count="68" uniqueCount="49">
  <si>
    <t>年齢</t>
    <rPh sb="0" eb="2">
      <t>ネンレイ</t>
    </rPh>
    <phoneticPr fontId="1"/>
  </si>
  <si>
    <t>性別</t>
    <rPh sb="0" eb="2">
      <t>セイベツ</t>
    </rPh>
    <phoneticPr fontId="1"/>
  </si>
  <si>
    <t>検温</t>
    <rPh sb="0" eb="2">
      <t>ケンオン</t>
    </rPh>
    <phoneticPr fontId="1"/>
  </si>
  <si>
    <t>37.5℃以上
の熱</t>
    <rPh sb="5" eb="7">
      <t>イジョウ</t>
    </rPh>
    <rPh sb="9" eb="10">
      <t>ネツ</t>
    </rPh>
    <phoneticPr fontId="1"/>
  </si>
  <si>
    <t>咳（せき）</t>
    <rPh sb="0" eb="1">
      <t>セキ</t>
    </rPh>
    <phoneticPr fontId="1"/>
  </si>
  <si>
    <t>のどの痛み</t>
    <rPh sb="3" eb="4">
      <t>イタ</t>
    </rPh>
    <phoneticPr fontId="1"/>
  </si>
  <si>
    <t>倦怠感</t>
    <rPh sb="0" eb="3">
      <t>ケンタイカン</t>
    </rPh>
    <phoneticPr fontId="1"/>
  </si>
  <si>
    <t>有   ・  無</t>
    <rPh sb="0" eb="1">
      <t>ユウ</t>
    </rPh>
    <rPh sb="7" eb="8">
      <t>ム</t>
    </rPh>
    <phoneticPr fontId="1"/>
  </si>
  <si>
    <t>有　　　　・　　　無</t>
    <rPh sb="0" eb="1">
      <t>ユウ</t>
    </rPh>
    <rPh sb="9" eb="10">
      <t>ム</t>
    </rPh>
    <phoneticPr fontId="1"/>
  </si>
  <si>
    <t>時間</t>
    <rPh sb="0" eb="2">
      <t>ジカン</t>
    </rPh>
    <phoneticPr fontId="1"/>
  </si>
  <si>
    <t>体調不具合</t>
    <rPh sb="0" eb="2">
      <t>タイチョウ</t>
    </rPh>
    <rPh sb="2" eb="5">
      <t>フグアイ</t>
    </rPh>
    <phoneticPr fontId="1"/>
  </si>
  <si>
    <t>記入例</t>
    <rPh sb="0" eb="2">
      <t>キニュウ</t>
    </rPh>
    <rPh sb="2" eb="3">
      <t>レイ</t>
    </rPh>
    <phoneticPr fontId="1"/>
  </si>
  <si>
    <t>36.2 / 36.7</t>
    <phoneticPr fontId="1"/>
  </si>
  <si>
    <t>無い場合⇒無
有る場合⇒咳有</t>
    <rPh sb="0" eb="1">
      <t>ナ</t>
    </rPh>
    <rPh sb="2" eb="4">
      <t>バアイ</t>
    </rPh>
    <rPh sb="5" eb="6">
      <t>ム</t>
    </rPh>
    <rPh sb="7" eb="8">
      <t>ユウ</t>
    </rPh>
    <rPh sb="9" eb="11">
      <t>バアイ</t>
    </rPh>
    <rPh sb="12" eb="13">
      <t>セキ</t>
    </rPh>
    <rPh sb="13" eb="14">
      <t>ユウ</t>
    </rPh>
    <phoneticPr fontId="1"/>
  </si>
  <si>
    <t>　　適切に処分いたします。</t>
    <rPh sb="2" eb="4">
      <t>テキセツ</t>
    </rPh>
    <rPh sb="5" eb="7">
      <t>ショブン</t>
    </rPh>
    <phoneticPr fontId="1"/>
  </si>
  <si>
    <t>　　大会に出場するためには、PCR検査等での陰性の証明が必要になりますのでご注意下さい。</t>
    <rPh sb="2" eb="4">
      <t>タイカイ</t>
    </rPh>
    <rPh sb="5" eb="7">
      <t>シュツジョウ</t>
    </rPh>
    <rPh sb="17" eb="19">
      <t>ケンサ</t>
    </rPh>
    <rPh sb="19" eb="20">
      <t>ナド</t>
    </rPh>
    <rPh sb="22" eb="24">
      <t>インセイ</t>
    </rPh>
    <rPh sb="25" eb="27">
      <t>ショウメイ</t>
    </rPh>
    <rPh sb="28" eb="30">
      <t>ヒツヨウ</t>
    </rPh>
    <rPh sb="38" eb="40">
      <t>チュウイ</t>
    </rPh>
    <rPh sb="40" eb="41">
      <t>クダ</t>
    </rPh>
    <phoneticPr fontId="1"/>
  </si>
  <si>
    <r>
      <t xml:space="preserve">該当箇所に○を付けてください。
</t>
    </r>
    <r>
      <rPr>
        <b/>
        <sz val="10"/>
        <color theme="1"/>
        <rFont val="ＭＳ Ｐゴシック"/>
        <family val="3"/>
        <charset val="128"/>
        <scheme val="minor"/>
      </rPr>
      <t>選手及び選手（チーム）関係者は
所属を記入してください</t>
    </r>
    <rPh sb="0" eb="2">
      <t>ガイトウ</t>
    </rPh>
    <rPh sb="2" eb="4">
      <t>カショ</t>
    </rPh>
    <rPh sb="7" eb="8">
      <t>ツ</t>
    </rPh>
    <rPh sb="17" eb="19">
      <t>センシュ</t>
    </rPh>
    <rPh sb="19" eb="20">
      <t>オヨ</t>
    </rPh>
    <rPh sb="21" eb="23">
      <t>センシュ</t>
    </rPh>
    <rPh sb="28" eb="31">
      <t>カンケイシャ</t>
    </rPh>
    <rPh sb="33" eb="35">
      <t>ショゾク</t>
    </rPh>
    <rPh sb="36" eb="38">
      <t>キニュウ</t>
    </rPh>
    <phoneticPr fontId="1"/>
  </si>
  <si>
    <r>
      <t>　運営スタッフ　　　　・　　　　審判員　　　
　選手　　　・　　　選手（チーム）関係者　　・　　その他（　　　　　　　　　）
　</t>
    </r>
    <r>
      <rPr>
        <b/>
        <sz val="10"/>
        <color theme="1"/>
        <rFont val="ＭＳ Ｐゴシック"/>
        <family val="3"/>
        <charset val="128"/>
        <scheme val="minor"/>
      </rPr>
      <t>所属（チーム名等）（　　　　　　　　　　　　　　　　　　　　　　　　　）</t>
    </r>
    <rPh sb="1" eb="3">
      <t>ウンエイ</t>
    </rPh>
    <rPh sb="16" eb="18">
      <t>シンパン</t>
    </rPh>
    <rPh sb="18" eb="19">
      <t>イン</t>
    </rPh>
    <rPh sb="25" eb="27">
      <t>センシュ</t>
    </rPh>
    <rPh sb="34" eb="36">
      <t>センシュ</t>
    </rPh>
    <rPh sb="41" eb="43">
      <t>カンケイ</t>
    </rPh>
    <rPh sb="43" eb="44">
      <t>シャ</t>
    </rPh>
    <rPh sb="66" eb="68">
      <t>ショゾク</t>
    </rPh>
    <rPh sb="72" eb="73">
      <t>メイ</t>
    </rPh>
    <rPh sb="73" eb="74">
      <t>トウ</t>
    </rPh>
    <phoneticPr fontId="1"/>
  </si>
  <si>
    <t>政府から観察期間を必要とされている国・地域への渡航
または当該在住者、およびそれに該当する者との濃厚接触</t>
    <rPh sb="0" eb="2">
      <t>セイフ</t>
    </rPh>
    <rPh sb="4" eb="6">
      <t>カンサツ</t>
    </rPh>
    <rPh sb="6" eb="8">
      <t>キカン</t>
    </rPh>
    <rPh sb="9" eb="11">
      <t>ヒツヨウ</t>
    </rPh>
    <rPh sb="17" eb="18">
      <t>クニ</t>
    </rPh>
    <rPh sb="19" eb="21">
      <t>チイキ</t>
    </rPh>
    <rPh sb="23" eb="25">
      <t>トコウ</t>
    </rPh>
    <rPh sb="29" eb="31">
      <t>トウガイ</t>
    </rPh>
    <rPh sb="31" eb="34">
      <t>ザイジュウシャ</t>
    </rPh>
    <rPh sb="41" eb="43">
      <t>ガイトウ</t>
    </rPh>
    <rPh sb="45" eb="46">
      <t>モノ</t>
    </rPh>
    <rPh sb="48" eb="50">
      <t>ノウコウ</t>
    </rPh>
    <rPh sb="50" eb="52">
      <t>セッショク</t>
    </rPh>
    <phoneticPr fontId="1"/>
  </si>
  <si>
    <t>【全ての大会関係者用】　</t>
    <rPh sb="1" eb="2">
      <t>スベ</t>
    </rPh>
    <rPh sb="4" eb="6">
      <t>タイカイ</t>
    </rPh>
    <rPh sb="6" eb="9">
      <t>カンケイシャ</t>
    </rPh>
    <rPh sb="9" eb="10">
      <t>ヨウ</t>
    </rPh>
    <phoneticPr fontId="1"/>
  </si>
  <si>
    <t>東京都バドミントン協会 健康管理 記録シート</t>
    <rPh sb="0" eb="3">
      <t>トウキョウト</t>
    </rPh>
    <rPh sb="9" eb="11">
      <t>キョウカイ</t>
    </rPh>
    <rPh sb="12" eb="14">
      <t>ケンコウ</t>
    </rPh>
    <rPh sb="14" eb="16">
      <t>カンリ</t>
    </rPh>
    <rPh sb="17" eb="19">
      <t>キロク</t>
    </rPh>
    <phoneticPr fontId="1"/>
  </si>
  <si>
    <t>氏　　　名</t>
    <rPh sb="0" eb="1">
      <t>シ</t>
    </rPh>
    <rPh sb="4" eb="5">
      <t>ナ</t>
    </rPh>
    <phoneticPr fontId="1"/>
  </si>
  <si>
    <t>連 絡 先</t>
    <rPh sb="0" eb="1">
      <t>レン</t>
    </rPh>
    <rPh sb="2" eb="3">
      <t>ラク</t>
    </rPh>
    <rPh sb="4" eb="5">
      <t>サキ</t>
    </rPh>
    <phoneticPr fontId="1"/>
  </si>
  <si>
    <t>住　　　所</t>
    <rPh sb="0" eb="1">
      <t>ジュウ</t>
    </rPh>
    <rPh sb="4" eb="5">
      <t>ショ</t>
    </rPh>
    <phoneticPr fontId="1"/>
  </si>
  <si>
    <t>　※ 大会受付時に、「提出日の検温」以外を記入し、受付に提出してください。</t>
    <rPh sb="3" eb="5">
      <t>タイカイ</t>
    </rPh>
    <rPh sb="5" eb="7">
      <t>ウケツケ</t>
    </rPh>
    <rPh sb="7" eb="8">
      <t>ジ</t>
    </rPh>
    <rPh sb="11" eb="13">
      <t>テイシュツ</t>
    </rPh>
    <rPh sb="13" eb="14">
      <t>ビ</t>
    </rPh>
    <rPh sb="15" eb="17">
      <t>ケンオン</t>
    </rPh>
    <rPh sb="18" eb="20">
      <t>イガイ</t>
    </rPh>
    <rPh sb="21" eb="23">
      <t>キニュウ</t>
    </rPh>
    <rPh sb="25" eb="27">
      <t>ウケツケ</t>
    </rPh>
    <rPh sb="28" eb="30">
      <t>テイシュツ</t>
    </rPh>
    <phoneticPr fontId="1"/>
  </si>
  <si>
    <t>　※ 本用紙で提出いただきました個人情報は本大会以外には使用いたしません。また、所定の保管期間後には</t>
    <rPh sb="3" eb="4">
      <t>ホン</t>
    </rPh>
    <rPh sb="4" eb="6">
      <t>ヨウシ</t>
    </rPh>
    <rPh sb="7" eb="9">
      <t>テイシュツ</t>
    </rPh>
    <rPh sb="16" eb="18">
      <t>コジン</t>
    </rPh>
    <rPh sb="18" eb="20">
      <t>ジョウホウ</t>
    </rPh>
    <rPh sb="21" eb="24">
      <t>ホンタイカイ</t>
    </rPh>
    <rPh sb="24" eb="26">
      <t>イガイ</t>
    </rPh>
    <rPh sb="28" eb="30">
      <t>シヨウ</t>
    </rPh>
    <rPh sb="40" eb="42">
      <t>ショテイ</t>
    </rPh>
    <rPh sb="43" eb="45">
      <t>ホカン</t>
    </rPh>
    <rPh sb="45" eb="47">
      <t>キカン</t>
    </rPh>
    <rPh sb="47" eb="48">
      <t>ゴ</t>
    </rPh>
    <phoneticPr fontId="1"/>
  </si>
  <si>
    <t>　※ 健康管理記録シート記入の際、発熱等があった場合は大会に出場することはできません。</t>
    <rPh sb="3" eb="5">
      <t>ケンコウ</t>
    </rPh>
    <rPh sb="5" eb="7">
      <t>カンリ</t>
    </rPh>
    <rPh sb="7" eb="9">
      <t>キロク</t>
    </rPh>
    <rPh sb="12" eb="14">
      <t>キニュウ</t>
    </rPh>
    <rPh sb="15" eb="16">
      <t>サイ</t>
    </rPh>
    <rPh sb="17" eb="19">
      <t>ハツネツ</t>
    </rPh>
    <rPh sb="19" eb="20">
      <t>ナド</t>
    </rPh>
    <rPh sb="24" eb="26">
      <t>バアイ</t>
    </rPh>
    <rPh sb="27" eb="29">
      <t>タイカイ</t>
    </rPh>
    <rPh sb="30" eb="32">
      <t>シュツジョウ</t>
    </rPh>
    <phoneticPr fontId="1"/>
  </si>
  <si>
    <t>日　　付</t>
    <rPh sb="0" eb="1">
      <t>ヒ</t>
    </rPh>
    <rPh sb="3" eb="4">
      <t>ツキ</t>
    </rPh>
    <phoneticPr fontId="1"/>
  </si>
  <si>
    <t>２週間前の検温（朝・就寝前）記録と体調の不具合（咳、のどの痛み、倦怠感）の有無を記入して下さい。</t>
    <rPh sb="1" eb="3">
      <t>シュウカン</t>
    </rPh>
    <rPh sb="3" eb="4">
      <t>マエ</t>
    </rPh>
    <rPh sb="5" eb="7">
      <t>ケンオン</t>
    </rPh>
    <rPh sb="8" eb="9">
      <t>アサ</t>
    </rPh>
    <rPh sb="10" eb="12">
      <t>シュウシン</t>
    </rPh>
    <rPh sb="12" eb="13">
      <t>マエ</t>
    </rPh>
    <rPh sb="14" eb="16">
      <t>キロク</t>
    </rPh>
    <rPh sb="17" eb="19">
      <t>タイチョウ</t>
    </rPh>
    <rPh sb="20" eb="21">
      <t>フ</t>
    </rPh>
    <rPh sb="21" eb="23">
      <t>グアイ</t>
    </rPh>
    <rPh sb="24" eb="25">
      <t>セキ</t>
    </rPh>
    <rPh sb="29" eb="30">
      <t>イタ</t>
    </rPh>
    <rPh sb="32" eb="35">
      <t>ケンタイカン</t>
    </rPh>
    <rPh sb="37" eb="39">
      <t>ウム</t>
    </rPh>
    <rPh sb="40" eb="42">
      <t>キニュウ</t>
    </rPh>
    <rPh sb="44" eb="45">
      <t>クダ</t>
    </rPh>
    <phoneticPr fontId="1"/>
  </si>
  <si>
    <t>検温（朝/夜）</t>
    <rPh sb="0" eb="2">
      <t>ケンオン</t>
    </rPh>
    <rPh sb="3" eb="4">
      <t>アサ</t>
    </rPh>
    <rPh sb="5" eb="6">
      <t>ヨル</t>
    </rPh>
    <phoneticPr fontId="1"/>
  </si>
  <si>
    <t>２週間前までに以下の症状に該当する場合は症状の有無を記入して下さい。</t>
    <rPh sb="1" eb="3">
      <t>シュウカン</t>
    </rPh>
    <rPh sb="3" eb="4">
      <t>マエ</t>
    </rPh>
    <rPh sb="7" eb="9">
      <t>イカ</t>
    </rPh>
    <rPh sb="10" eb="12">
      <t>ショウジョウ</t>
    </rPh>
    <rPh sb="13" eb="15">
      <t>ガイトウ</t>
    </rPh>
    <rPh sb="17" eb="19">
      <t>バアイ</t>
    </rPh>
    <rPh sb="20" eb="22">
      <t>ショウジョウ</t>
    </rPh>
    <phoneticPr fontId="1"/>
  </si>
  <si>
    <t>開催日 朝</t>
    <rPh sb="0" eb="3">
      <t>カイサイビ</t>
    </rPh>
    <rPh sb="4" eb="5">
      <t>アサ</t>
    </rPh>
    <phoneticPr fontId="1"/>
  </si>
  <si>
    <t>受付時記入</t>
    <phoneticPr fontId="1"/>
  </si>
  <si>
    <t>佐藤 光明</t>
    <rPh sb="0" eb="2">
      <t>サトウ</t>
    </rPh>
    <rPh sb="3" eb="5">
      <t>コウミョウ</t>
    </rPh>
    <phoneticPr fontId="1"/>
  </si>
  <si>
    <t>男</t>
    <rPh sb="0" eb="1">
      <t>オトコ</t>
    </rPh>
    <phoneticPr fontId="1"/>
  </si>
  <si>
    <t>090-3903-8383</t>
    <phoneticPr fontId="1"/>
  </si>
  <si>
    <t>練馬区石神井台６－１５－１８－４０２</t>
    <rPh sb="0" eb="7">
      <t>ネリマクシャクジイダイ</t>
    </rPh>
    <phoneticPr fontId="1"/>
  </si>
  <si>
    <t>朝</t>
    <rPh sb="0" eb="1">
      <t>アサ</t>
    </rPh>
    <phoneticPr fontId="1"/>
  </si>
  <si>
    <t>夜</t>
    <rPh sb="0" eb="1">
      <t>ヨル</t>
    </rPh>
    <phoneticPr fontId="1"/>
  </si>
  <si>
    <t>無</t>
    <rPh sb="0" eb="1">
      <t>ナ</t>
    </rPh>
    <phoneticPr fontId="1"/>
  </si>
  <si>
    <t>このシートの使い方</t>
    <rPh sb="6" eb="7">
      <t>ツカ</t>
    </rPh>
    <rPh sb="8" eb="9">
      <t>カタ</t>
    </rPh>
    <phoneticPr fontId="1"/>
  </si>
  <si>
    <t>①</t>
    <phoneticPr fontId="1"/>
  </si>
  <si>
    <t>「印刷用」シートの開催日を変更します。</t>
    <rPh sb="1" eb="4">
      <t>インサツヨウ</t>
    </rPh>
    <rPh sb="9" eb="12">
      <t>カイサイビ</t>
    </rPh>
    <rPh sb="13" eb="15">
      <t>ヘンコウ</t>
    </rPh>
    <phoneticPr fontId="1"/>
  </si>
  <si>
    <t>②</t>
    <phoneticPr fontId="1"/>
  </si>
  <si>
    <t>氏名、連絡先、住所、年齢、性別を入力します。</t>
    <rPh sb="0" eb="1">
      <t>シ</t>
    </rPh>
    <rPh sb="1" eb="2">
      <t>ナ</t>
    </rPh>
    <rPh sb="16" eb="18">
      <t>ニュウリョク</t>
    </rPh>
    <phoneticPr fontId="1"/>
  </si>
  <si>
    <t>③</t>
    <phoneticPr fontId="1"/>
  </si>
  <si>
    <t>④</t>
    <phoneticPr fontId="1"/>
  </si>
  <si>
    <t>毎日朝と夜に体温を測って「入力」シートに入力していきます。</t>
    <rPh sb="0" eb="2">
      <t>マイニチ</t>
    </rPh>
    <rPh sb="2" eb="3">
      <t>アサ</t>
    </rPh>
    <rPh sb="4" eb="5">
      <t>ヨル</t>
    </rPh>
    <rPh sb="6" eb="8">
      <t>タイオン</t>
    </rPh>
    <rPh sb="9" eb="10">
      <t>ハカ</t>
    </rPh>
    <rPh sb="13" eb="15">
      <t>ニュウリョク</t>
    </rPh>
    <rPh sb="20" eb="22">
      <t>ニュウリョク</t>
    </rPh>
    <phoneticPr fontId="1"/>
  </si>
  <si>
    <t>大会当日の朝に体温を測って「入力」シートに入力し、「印刷用」シートを印刷して大会に持参します。</t>
    <rPh sb="0" eb="2">
      <t>タイカイ</t>
    </rPh>
    <rPh sb="2" eb="4">
      <t>トウジツ</t>
    </rPh>
    <rPh sb="5" eb="6">
      <t>アサ</t>
    </rPh>
    <rPh sb="7" eb="9">
      <t>タイオン</t>
    </rPh>
    <rPh sb="10" eb="11">
      <t>ハカ</t>
    </rPh>
    <rPh sb="14" eb="16">
      <t>ニュウリョク</t>
    </rPh>
    <rPh sb="21" eb="23">
      <t>ニュウリョク</t>
    </rPh>
    <rPh sb="26" eb="29">
      <t>インサツヨウ</t>
    </rPh>
    <rPh sb="34" eb="36">
      <t>インサツ</t>
    </rPh>
    <rPh sb="38" eb="40">
      <t>タイカイ</t>
    </rPh>
    <rPh sb="41" eb="43">
      <t>ジサン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</si>
</sst>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quot;月&quot;d&quot;日&quot;\(aaa\)"/>
    <numFmt numFmtId="177" formatCode="&quot;開催日　　&quot;yyyy&quot;年&quot;m&quot;月&quot;d&quot;日&quot;\(aaa\)"/>
    <numFmt numFmtId="178" formatCode="&quot;開催日　&quot;yyyy&quot; 年 &quot;m&quot; 月 &quot;d&quot; 日 &quot;\(aaa\)"/>
    <numFmt numFmtId="179" formatCode="#.#"/>
  </numFmts>
  <fonts count="15"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u/>
      <sz val="11"/>
      <color theme="11"/>
      <name val="ＭＳ Ｐゴシック"/>
      <family val="2"/>
      <charset val="128"/>
      <scheme val="minor"/>
    </font>
    <font>
      <b/>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b/>
      <sz val="10"/>
      <color theme="1"/>
      <name val="ＭＳ Ｐゴシック"/>
      <family val="3"/>
      <charset val="128"/>
      <scheme val="minor"/>
    </font>
    <font>
      <sz val="8"/>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b/>
      <sz val="11"/>
      <color rgb="FF0070C0"/>
      <name val="ＭＳ Ｐゴシック"/>
      <family val="3"/>
      <charset val="128"/>
      <scheme val="minor"/>
    </font>
    <font>
      <u/>
      <sz val="12"/>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style="hair">
        <color auto="1"/>
      </left>
      <right style="hair">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hair">
        <color auto="1"/>
      </top>
      <bottom/>
      <diagonal/>
    </border>
    <border>
      <left/>
      <right style="hair">
        <color auto="1"/>
      </right>
      <top style="hair">
        <color auto="1"/>
      </top>
      <bottom style="thin">
        <color indexed="64"/>
      </bottom>
      <diagonal/>
    </border>
    <border>
      <left style="thin">
        <color indexed="64"/>
      </left>
      <right style="thin">
        <color indexed="64"/>
      </right>
      <top style="hair">
        <color auto="1"/>
      </top>
      <bottom/>
      <diagonal/>
    </border>
    <border>
      <left style="thin">
        <color indexed="64"/>
      </left>
      <right style="thin">
        <color indexed="64"/>
      </right>
      <top style="hair">
        <color auto="1"/>
      </top>
      <bottom style="thin">
        <color indexed="64"/>
      </bottom>
      <diagonal/>
    </border>
    <border>
      <left/>
      <right/>
      <top style="hair">
        <color auto="1"/>
      </top>
      <bottom style="thin">
        <color indexed="64"/>
      </bottom>
      <diagonal/>
    </border>
    <border>
      <left style="thin">
        <color indexed="64"/>
      </left>
      <right style="thin">
        <color indexed="64"/>
      </right>
      <top style="thin">
        <color indexed="64"/>
      </top>
      <bottom style="thin">
        <color indexed="64"/>
      </bottom>
      <diagonal/>
    </border>
    <border>
      <left style="hair">
        <color auto="1"/>
      </left>
      <right style="thin">
        <color auto="1"/>
      </right>
      <top style="thin">
        <color indexed="64"/>
      </top>
      <bottom style="thin">
        <color indexed="64"/>
      </bottom>
      <diagonal/>
    </border>
    <border>
      <left style="thin">
        <color indexed="64"/>
      </left>
      <right style="thin">
        <color indexed="64"/>
      </right>
      <top/>
      <bottom style="hair">
        <color auto="1"/>
      </bottom>
      <diagonal/>
    </border>
    <border>
      <left/>
      <right style="hair">
        <color auto="1"/>
      </right>
      <top/>
      <bottom style="hair">
        <color auto="1"/>
      </bottom>
      <diagonal/>
    </border>
    <border>
      <left style="hair">
        <color auto="1"/>
      </left>
      <right style="thin">
        <color indexed="64"/>
      </right>
      <top/>
      <bottom style="hair">
        <color auto="1"/>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thin">
        <color indexed="64"/>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thin">
        <color indexed="64"/>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hair">
        <color auto="1"/>
      </bottom>
      <diagonal/>
    </border>
    <border>
      <left/>
      <right style="thin">
        <color indexed="64"/>
      </right>
      <top style="hair">
        <color auto="1"/>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9">
    <xf numFmtId="0" fontId="0" fillId="0" borderId="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cellStyleXfs>
  <cellXfs count="81">
    <xf numFmtId="0" fontId="0" fillId="0" borderId="0" xfId="0">
      <alignment vertical="center"/>
    </xf>
    <xf numFmtId="0" fontId="0" fillId="0" borderId="0" xfId="0"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4" fillId="0" borderId="0" xfId="0" applyFont="1" applyFill="1" applyBorder="1" applyAlignment="1">
      <alignment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10" fillId="0" borderId="13" xfId="0" applyFont="1" applyBorder="1" applyAlignment="1">
      <alignment horizontal="center" vertical="center" wrapText="1"/>
    </xf>
    <xf numFmtId="0" fontId="9" fillId="0" borderId="0" xfId="0" applyFont="1" applyAlignment="1">
      <alignment horizontal="left" vertical="top"/>
    </xf>
    <xf numFmtId="0" fontId="0" fillId="0" borderId="0" xfId="0" applyAlignment="1">
      <alignment vertical="top"/>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176" fontId="7" fillId="0" borderId="24" xfId="0" applyNumberFormat="1" applyFont="1" applyBorder="1" applyAlignment="1">
      <alignment horizontal="center" vertical="center"/>
    </xf>
    <xf numFmtId="176" fontId="7" fillId="0" borderId="19" xfId="0" applyNumberFormat="1" applyFont="1" applyBorder="1" applyAlignment="1">
      <alignment horizontal="center" vertical="center"/>
    </xf>
    <xf numFmtId="0" fontId="7" fillId="0" borderId="28" xfId="0" applyFont="1" applyBorder="1" applyAlignment="1">
      <alignment horizontal="center" vertical="center" wrapText="1"/>
    </xf>
    <xf numFmtId="0" fontId="7" fillId="0" borderId="24" xfId="0" applyFont="1" applyBorder="1" applyAlignment="1">
      <alignment horizontal="center" vertical="center"/>
    </xf>
    <xf numFmtId="0" fontId="0" fillId="3" borderId="30" xfId="0" applyFill="1" applyBorder="1" applyAlignment="1">
      <alignment horizontal="center" vertical="center"/>
    </xf>
    <xf numFmtId="177" fontId="12" fillId="0" borderId="0" xfId="0" applyNumberFormat="1" applyFont="1" applyBorder="1" applyAlignment="1">
      <alignment horizontal="right" vertical="center"/>
    </xf>
    <xf numFmtId="0" fontId="8" fillId="0" borderId="0" xfId="0" applyFont="1" applyBorder="1" applyAlignment="1">
      <alignment vertical="center" wrapText="1"/>
    </xf>
    <xf numFmtId="178" fontId="14" fillId="0" borderId="0" xfId="0" applyNumberFormat="1" applyFont="1" applyProtection="1">
      <alignment vertical="center"/>
      <protection locked="0"/>
    </xf>
    <xf numFmtId="0" fontId="7" fillId="0" borderId="18" xfId="0" applyFont="1" applyBorder="1" applyAlignment="1">
      <alignment horizontal="center" vertical="center"/>
    </xf>
    <xf numFmtId="0" fontId="0" fillId="0" borderId="0" xfId="0" applyBorder="1">
      <alignment vertical="center"/>
    </xf>
    <xf numFmtId="49" fontId="0" fillId="0" borderId="17" xfId="0" applyNumberForma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0" fillId="0" borderId="18" xfId="0" applyBorder="1" applyProtection="1">
      <alignment vertical="center"/>
      <protection locked="0"/>
    </xf>
    <xf numFmtId="0" fontId="0" fillId="0" borderId="18" xfId="0"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8" fillId="0" borderId="18" xfId="0" applyFont="1" applyBorder="1" applyAlignment="1">
      <alignment horizontal="center" vertical="center"/>
    </xf>
    <xf numFmtId="176" fontId="8" fillId="0" borderId="0" xfId="0" applyNumberFormat="1" applyFont="1">
      <alignment vertical="center"/>
    </xf>
    <xf numFmtId="0" fontId="7" fillId="0" borderId="14"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protection locked="0"/>
    </xf>
    <xf numFmtId="0" fontId="7" fillId="0" borderId="32" xfId="0" applyFont="1" applyBorder="1" applyAlignment="1" applyProtection="1">
      <alignment horizontal="center" vertical="center" wrapText="1"/>
      <protection locked="0"/>
    </xf>
    <xf numFmtId="0" fontId="0" fillId="0" borderId="18" xfId="0" applyBorder="1">
      <alignment vertical="center"/>
    </xf>
    <xf numFmtId="0" fontId="0" fillId="4" borderId="18" xfId="0" applyFill="1" applyBorder="1">
      <alignment vertical="center"/>
    </xf>
    <xf numFmtId="176" fontId="8" fillId="4" borderId="18" xfId="0" applyNumberFormat="1" applyFont="1" applyFill="1" applyBorder="1">
      <alignment vertical="center"/>
    </xf>
    <xf numFmtId="0" fontId="0" fillId="0" borderId="33" xfId="0" applyBorder="1">
      <alignment vertical="center"/>
    </xf>
    <xf numFmtId="179" fontId="0" fillId="0" borderId="18" xfId="0" applyNumberFormat="1" applyBorder="1" applyAlignment="1" applyProtection="1">
      <alignment horizontal="center" vertical="center"/>
      <protection locked="0"/>
    </xf>
    <xf numFmtId="0" fontId="11" fillId="0" borderId="0" xfId="0" applyFont="1" applyAlignment="1">
      <alignment horizontal="center" vertical="center"/>
    </xf>
    <xf numFmtId="0" fontId="8" fillId="0" borderId="18" xfId="0" applyFont="1" applyBorder="1" applyAlignment="1">
      <alignment horizontal="center" vertical="center"/>
    </xf>
    <xf numFmtId="0" fontId="5" fillId="0" borderId="18"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0" fillId="0" borderId="0" xfId="0" applyAlignment="1">
      <alignment horizontal="right" vertical="center"/>
    </xf>
    <xf numFmtId="0" fontId="8" fillId="0" borderId="18" xfId="0" applyFont="1" applyBorder="1" applyAlignment="1">
      <alignment horizontal="center" vertical="center" wrapText="1"/>
    </xf>
    <xf numFmtId="0" fontId="7" fillId="0" borderId="18" xfId="0" applyFont="1" applyBorder="1" applyAlignment="1">
      <alignment horizontal="center" vertical="center" wrapText="1"/>
    </xf>
    <xf numFmtId="0" fontId="8" fillId="0" borderId="18" xfId="0" applyFont="1" applyBorder="1" applyAlignment="1" applyProtection="1">
      <alignment horizontal="left" vertical="center" wrapText="1" indent="2"/>
      <protection locked="0"/>
    </xf>
    <xf numFmtId="0" fontId="7" fillId="0" borderId="18" xfId="0" applyFont="1" applyBorder="1" applyAlignment="1" applyProtection="1">
      <alignment horizontal="left" vertical="center" wrapText="1" indent="2"/>
      <protection locked="0"/>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12" xfId="0" applyFill="1" applyBorder="1" applyAlignment="1">
      <alignment horizontal="center" vertical="center"/>
    </xf>
    <xf numFmtId="178" fontId="14" fillId="0" borderId="1" xfId="0" applyNumberFormat="1" applyFont="1" applyBorder="1" applyProtection="1">
      <alignment vertical="center"/>
      <protection locked="0"/>
    </xf>
    <xf numFmtId="0" fontId="13" fillId="0" borderId="0" xfId="0" applyFont="1" applyAlignment="1" applyProtection="1">
      <alignment horizontal="center" wrapText="1"/>
      <protection hidden="1"/>
    </xf>
    <xf numFmtId="0" fontId="5" fillId="0" borderId="18" xfId="0" applyFont="1" applyBorder="1" applyAlignment="1" applyProtection="1">
      <alignment horizontal="left" vertical="center" indent="3"/>
      <protection locked="0"/>
    </xf>
    <xf numFmtId="0" fontId="6" fillId="0" borderId="18" xfId="0" applyFont="1" applyBorder="1" applyAlignment="1" applyProtection="1">
      <alignment horizontal="left" vertical="center" indent="3"/>
      <protection locked="0"/>
    </xf>
    <xf numFmtId="0" fontId="9" fillId="0" borderId="0" xfId="0" applyFont="1" applyFill="1" applyBorder="1" applyAlignment="1">
      <alignment horizontal="left" vertical="center"/>
    </xf>
    <xf numFmtId="0" fontId="9" fillId="3" borderId="10" xfId="0" applyFont="1" applyFill="1" applyBorder="1" applyAlignment="1">
      <alignment horizontal="left" vertical="center" indent="3"/>
    </xf>
    <xf numFmtId="0" fontId="9" fillId="3" borderId="11" xfId="0" applyFont="1" applyFill="1" applyBorder="1" applyAlignment="1">
      <alignment horizontal="left" vertical="center" indent="3"/>
    </xf>
    <xf numFmtId="0" fontId="9" fillId="3" borderId="12" xfId="0" applyFont="1" applyFill="1" applyBorder="1" applyAlignment="1">
      <alignment horizontal="left" vertical="center" indent="3"/>
    </xf>
    <xf numFmtId="0" fontId="7" fillId="0" borderId="2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9" fillId="0" borderId="0" xfId="0" applyFont="1" applyAlignment="1">
      <alignment horizontal="left" vertical="top"/>
    </xf>
    <xf numFmtId="0" fontId="8" fillId="0" borderId="26"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9" fillId="0" borderId="0" xfId="0" applyFont="1" applyFill="1" applyBorder="1" applyAlignment="1">
      <alignment horizontal="left" vertical="top"/>
    </xf>
    <xf numFmtId="0" fontId="9" fillId="0" borderId="0" xfId="0" applyFont="1" applyAlignment="1">
      <alignment horizontal="left" vertical="center"/>
    </xf>
    <xf numFmtId="0" fontId="0" fillId="4" borderId="34" xfId="0" applyFill="1" applyBorder="1" applyAlignment="1">
      <alignment horizontal="center" vertical="center"/>
    </xf>
    <xf numFmtId="0" fontId="0" fillId="4" borderId="35" xfId="0" applyFill="1" applyBorder="1" applyAlignment="1">
      <alignment horizontal="center" vertical="center"/>
    </xf>
  </cellXfs>
  <cellStyles count="9">
    <cellStyle name="ハイパーリンク" xfId="1" builtinId="8" hidden="1"/>
    <cellStyle name="ハイパーリンク" xfId="3" builtinId="8" hidden="1"/>
    <cellStyle name="ハイパーリンク" xfId="5" builtinId="8" hidden="1"/>
    <cellStyle name="ハイパーリンク" xfId="7"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s>
  <dxfs count="0"/>
  <tableStyles count="0" defaultTableStyle="TableStyleMedium2" defaultPivotStyle="PivotStyleLight16"/>
  <colors>
    <mruColors>
      <color rgb="FFCCFFFF"/>
      <color rgb="FFFFCCFF"/>
      <color rgb="FF00FF99"/>
      <color rgb="FF6699FF"/>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314325</xdr:colOff>
      <xdr:row>9</xdr:row>
      <xdr:rowOff>400050</xdr:rowOff>
    </xdr:from>
    <xdr:to>
      <xdr:col>4</xdr:col>
      <xdr:colOff>19050</xdr:colOff>
      <xdr:row>9</xdr:row>
      <xdr:rowOff>638175</xdr:rowOff>
    </xdr:to>
    <xdr:sp macro="" textlink="">
      <xdr:nvSpPr>
        <xdr:cNvPr id="2" name="円/楕円 1"/>
        <xdr:cNvSpPr/>
      </xdr:nvSpPr>
      <xdr:spPr>
        <a:xfrm>
          <a:off x="2971800" y="2895600"/>
          <a:ext cx="590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514350</xdr:colOff>
      <xdr:row>17</xdr:row>
      <xdr:rowOff>57150</xdr:rowOff>
    </xdr:from>
    <xdr:to>
      <xdr:col>0</xdr:col>
      <xdr:colOff>809625</xdr:colOff>
      <xdr:row>17</xdr:row>
      <xdr:rowOff>295275</xdr:rowOff>
    </xdr:to>
    <xdr:sp macro="" textlink="">
      <xdr:nvSpPr>
        <xdr:cNvPr id="3" name="円/楕円 2"/>
        <xdr:cNvSpPr/>
      </xdr:nvSpPr>
      <xdr:spPr>
        <a:xfrm>
          <a:off x="514350" y="5772150"/>
          <a:ext cx="295275"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523875</xdr:colOff>
      <xdr:row>17</xdr:row>
      <xdr:rowOff>66675</xdr:rowOff>
    </xdr:from>
    <xdr:to>
      <xdr:col>1</xdr:col>
      <xdr:colOff>819150</xdr:colOff>
      <xdr:row>17</xdr:row>
      <xdr:rowOff>304800</xdr:rowOff>
    </xdr:to>
    <xdr:sp macro="" textlink="">
      <xdr:nvSpPr>
        <xdr:cNvPr id="4" name="円/楕円 3"/>
        <xdr:cNvSpPr/>
      </xdr:nvSpPr>
      <xdr:spPr>
        <a:xfrm>
          <a:off x="1409700" y="5781675"/>
          <a:ext cx="295275"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504825</xdr:colOff>
      <xdr:row>17</xdr:row>
      <xdr:rowOff>57150</xdr:rowOff>
    </xdr:from>
    <xdr:to>
      <xdr:col>2</xdr:col>
      <xdr:colOff>800100</xdr:colOff>
      <xdr:row>17</xdr:row>
      <xdr:rowOff>295275</xdr:rowOff>
    </xdr:to>
    <xdr:sp macro="" textlink="">
      <xdr:nvSpPr>
        <xdr:cNvPr id="5" name="円/楕円 4"/>
        <xdr:cNvSpPr/>
      </xdr:nvSpPr>
      <xdr:spPr>
        <a:xfrm>
          <a:off x="2276475" y="5772150"/>
          <a:ext cx="295275"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504825</xdr:colOff>
      <xdr:row>17</xdr:row>
      <xdr:rowOff>57150</xdr:rowOff>
    </xdr:from>
    <xdr:to>
      <xdr:col>3</xdr:col>
      <xdr:colOff>800100</xdr:colOff>
      <xdr:row>17</xdr:row>
      <xdr:rowOff>295275</xdr:rowOff>
    </xdr:to>
    <xdr:sp macro="" textlink="">
      <xdr:nvSpPr>
        <xdr:cNvPr id="6" name="円/楕円 5"/>
        <xdr:cNvSpPr/>
      </xdr:nvSpPr>
      <xdr:spPr>
        <a:xfrm>
          <a:off x="3162300" y="5772150"/>
          <a:ext cx="295275"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257175</xdr:colOff>
      <xdr:row>17</xdr:row>
      <xdr:rowOff>57150</xdr:rowOff>
    </xdr:from>
    <xdr:to>
      <xdr:col>6</xdr:col>
      <xdr:colOff>552450</xdr:colOff>
      <xdr:row>17</xdr:row>
      <xdr:rowOff>295275</xdr:rowOff>
    </xdr:to>
    <xdr:sp macro="" textlink="">
      <xdr:nvSpPr>
        <xdr:cNvPr id="7" name="円/楕円 6"/>
        <xdr:cNvSpPr/>
      </xdr:nvSpPr>
      <xdr:spPr>
        <a:xfrm>
          <a:off x="5572125" y="5772150"/>
          <a:ext cx="295275"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xdr:colOff>
          <xdr:row>7</xdr:row>
          <xdr:rowOff>1</xdr:rowOff>
        </xdr:from>
        <xdr:to>
          <xdr:col>9</xdr:col>
          <xdr:colOff>123826</xdr:colOff>
          <xdr:row>43</xdr:row>
          <xdr:rowOff>147159</xdr:rowOff>
        </xdr:to>
        <xdr:pic>
          <xdr:nvPicPr>
            <xdr:cNvPr id="7" name="図 6"/>
            <xdr:cNvPicPr>
              <a:picLocks noChangeAspect="1" noChangeArrowheads="1"/>
              <a:extLst>
                <a:ext uri="{84589F7E-364E-4C9E-8A38-B11213B215E9}">
                  <a14:cameraTool cellRange="印刷用!$A$5:$H$26" spid="_x0000_s2059"/>
                </a:ext>
              </a:extLst>
            </xdr:cNvPicPr>
          </xdr:nvPicPr>
          <xdr:blipFill>
            <a:blip xmlns:r="http://schemas.openxmlformats.org/officeDocument/2006/relationships" r:embed="rId1"/>
            <a:srcRect/>
            <a:stretch>
              <a:fillRect/>
            </a:stretch>
          </xdr:blipFill>
          <xdr:spPr bwMode="auto">
            <a:xfrm>
              <a:off x="228601" y="1200151"/>
              <a:ext cx="5848350" cy="631935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76"/>
  <sheetViews>
    <sheetView workbookViewId="0">
      <selection activeCell="J13" sqref="J13"/>
    </sheetView>
  </sheetViews>
  <sheetFormatPr defaultRowHeight="13.5" x14ac:dyDescent="0.15"/>
  <cols>
    <col min="1" max="10" width="11.625" customWidth="1"/>
    <col min="11" max="11" width="11.625" bestFit="1" customWidth="1"/>
    <col min="12" max="16" width="10.125" bestFit="1" customWidth="1"/>
    <col min="17" max="17" width="10" bestFit="1" customWidth="1"/>
    <col min="18" max="18" width="9" customWidth="1"/>
  </cols>
  <sheetData>
    <row r="1" spans="1:10" ht="24" customHeight="1" x14ac:dyDescent="0.15">
      <c r="A1" s="46" t="s">
        <v>20</v>
      </c>
      <c r="B1" s="46"/>
      <c r="C1" s="46"/>
      <c r="D1" s="46"/>
      <c r="E1" s="46"/>
      <c r="F1" s="46"/>
      <c r="G1" s="46"/>
      <c r="H1" s="46"/>
    </row>
    <row r="2" spans="1:10" ht="21" customHeight="1" x14ac:dyDescent="0.2">
      <c r="A2" s="2"/>
      <c r="B2" s="3"/>
      <c r="C2" s="3"/>
      <c r="D2" s="3"/>
      <c r="E2" s="3"/>
      <c r="F2" s="50"/>
      <c r="G2" s="50"/>
      <c r="H2" s="50"/>
    </row>
    <row r="3" spans="1:10" ht="20.100000000000001" customHeight="1" x14ac:dyDescent="0.15">
      <c r="A3" s="55" t="s">
        <v>19</v>
      </c>
      <c r="B3" s="56"/>
      <c r="C3" s="57"/>
      <c r="D3" s="5"/>
      <c r="E3" s="64" t="str">
        <f>IF(F5="","使用する場合は下のセルに開催日を（xx/xx）の形式で記入して印刷してください ↓","")</f>
        <v/>
      </c>
      <c r="F3" s="64"/>
      <c r="G3" s="64"/>
      <c r="H3" s="64"/>
    </row>
    <row r="4" spans="1:10" ht="20.100000000000001" customHeight="1" x14ac:dyDescent="0.15">
      <c r="A4" s="58"/>
      <c r="B4" s="59"/>
      <c r="C4" s="60"/>
      <c r="D4" s="5"/>
      <c r="E4" s="64"/>
      <c r="F4" s="64"/>
      <c r="G4" s="64"/>
      <c r="H4" s="64"/>
    </row>
    <row r="5" spans="1:10" ht="21" customHeight="1" x14ac:dyDescent="0.2">
      <c r="A5" s="2"/>
      <c r="B5" s="3"/>
      <c r="C5" s="3"/>
      <c r="D5" s="3"/>
      <c r="E5" s="21"/>
      <c r="F5" s="63">
        <v>44696</v>
      </c>
      <c r="G5" s="63"/>
      <c r="H5" s="63"/>
    </row>
    <row r="6" spans="1:10" ht="21" customHeight="1" x14ac:dyDescent="0.15">
      <c r="A6" s="2"/>
      <c r="B6" s="3"/>
      <c r="C6" s="3"/>
      <c r="D6" s="3"/>
      <c r="E6" s="19"/>
      <c r="F6" s="18" t="s">
        <v>31</v>
      </c>
      <c r="G6" s="61" t="s">
        <v>32</v>
      </c>
      <c r="H6" s="62"/>
    </row>
    <row r="7" spans="1:10" ht="27.95" customHeight="1" x14ac:dyDescent="0.15">
      <c r="A7" s="1"/>
      <c r="B7" s="1"/>
      <c r="C7" s="1"/>
      <c r="D7" s="1"/>
      <c r="E7" s="20"/>
      <c r="F7" s="25" t="s">
        <v>2</v>
      </c>
      <c r="G7" s="25" t="s">
        <v>9</v>
      </c>
      <c r="H7" s="25" t="s">
        <v>2</v>
      </c>
    </row>
    <row r="8" spans="1:10" ht="27.95" customHeight="1" x14ac:dyDescent="0.2">
      <c r="A8" s="1"/>
      <c r="B8" s="1"/>
      <c r="C8" s="1"/>
      <c r="D8" s="1"/>
      <c r="E8" s="20"/>
      <c r="F8" s="45">
        <f>入力シート!P4</f>
        <v>0</v>
      </c>
      <c r="G8" s="26"/>
      <c r="H8" s="27"/>
    </row>
    <row r="9" spans="1:10" ht="15" customHeight="1" x14ac:dyDescent="0.2">
      <c r="A9" s="1"/>
      <c r="B9" s="1"/>
      <c r="C9" s="1"/>
      <c r="D9" s="1"/>
      <c r="E9" s="23"/>
      <c r="F9" s="24"/>
      <c r="G9" s="23"/>
      <c r="H9" s="23"/>
      <c r="I9" s="23"/>
      <c r="J9" s="23"/>
    </row>
    <row r="10" spans="1:10" ht="84.95" customHeight="1" x14ac:dyDescent="0.15">
      <c r="A10" s="51" t="s">
        <v>16</v>
      </c>
      <c r="B10" s="52"/>
      <c r="C10" s="52"/>
      <c r="D10" s="53" t="s">
        <v>17</v>
      </c>
      <c r="E10" s="54"/>
      <c r="F10" s="54"/>
      <c r="G10" s="54"/>
      <c r="H10" s="54"/>
    </row>
    <row r="11" spans="1:10" ht="15" customHeight="1" x14ac:dyDescent="0.2">
      <c r="A11" s="1"/>
      <c r="B11" s="1"/>
      <c r="C11" s="1"/>
      <c r="D11" s="1"/>
    </row>
    <row r="12" spans="1:10" ht="27.95" customHeight="1" x14ac:dyDescent="0.15">
      <c r="A12" s="47" t="s">
        <v>21</v>
      </c>
      <c r="B12" s="47"/>
      <c r="C12" s="48" t="s">
        <v>33</v>
      </c>
      <c r="D12" s="49"/>
      <c r="E12" s="49"/>
      <c r="F12" s="49"/>
      <c r="G12" s="22" t="s">
        <v>0</v>
      </c>
      <c r="H12" s="28">
        <v>67</v>
      </c>
    </row>
    <row r="13" spans="1:10" ht="27.95" customHeight="1" x14ac:dyDescent="0.15">
      <c r="A13" s="47" t="s">
        <v>22</v>
      </c>
      <c r="B13" s="47"/>
      <c r="C13" s="49" t="s">
        <v>35</v>
      </c>
      <c r="D13" s="49"/>
      <c r="E13" s="49"/>
      <c r="F13" s="49"/>
      <c r="G13" s="22" t="s">
        <v>1</v>
      </c>
      <c r="H13" s="28" t="s">
        <v>34</v>
      </c>
    </row>
    <row r="14" spans="1:10" ht="27.95" customHeight="1" x14ac:dyDescent="0.15">
      <c r="A14" s="47" t="s">
        <v>23</v>
      </c>
      <c r="B14" s="47"/>
      <c r="C14" s="65" t="s">
        <v>36</v>
      </c>
      <c r="D14" s="66"/>
      <c r="E14" s="66"/>
      <c r="F14" s="66"/>
      <c r="G14" s="66"/>
      <c r="H14" s="66"/>
    </row>
    <row r="15" spans="1:10" ht="15" customHeight="1" x14ac:dyDescent="0.2">
      <c r="A15" s="1"/>
      <c r="B15" s="1"/>
      <c r="C15" s="1"/>
      <c r="D15" s="1"/>
    </row>
    <row r="16" spans="1:10" s="4" customFormat="1" ht="27.95" customHeight="1" x14ac:dyDescent="0.15">
      <c r="A16" s="68" t="s">
        <v>30</v>
      </c>
      <c r="B16" s="69"/>
      <c r="C16" s="69"/>
      <c r="D16" s="69"/>
      <c r="E16" s="69"/>
      <c r="F16" s="69"/>
      <c r="G16" s="69"/>
      <c r="H16" s="70"/>
    </row>
    <row r="17" spans="1:18" s="4" customFormat="1" ht="27.95" customHeight="1" x14ac:dyDescent="0.15">
      <c r="A17" s="16" t="s">
        <v>3</v>
      </c>
      <c r="B17" s="17" t="s">
        <v>4</v>
      </c>
      <c r="C17" s="17" t="s">
        <v>5</v>
      </c>
      <c r="D17" s="17" t="s">
        <v>6</v>
      </c>
      <c r="E17" s="71" t="s">
        <v>18</v>
      </c>
      <c r="F17" s="72"/>
      <c r="G17" s="72"/>
      <c r="H17" s="73"/>
    </row>
    <row r="18" spans="1:18" s="4" customFormat="1" ht="27.95" customHeight="1" x14ac:dyDescent="0.15">
      <c r="A18" s="34" t="s">
        <v>7</v>
      </c>
      <c r="B18" s="35" t="s">
        <v>7</v>
      </c>
      <c r="C18" s="35" t="s">
        <v>7</v>
      </c>
      <c r="D18" s="35" t="s">
        <v>7</v>
      </c>
      <c r="E18" s="75" t="s">
        <v>8</v>
      </c>
      <c r="F18" s="75"/>
      <c r="G18" s="75"/>
      <c r="H18" s="76"/>
    </row>
    <row r="19" spans="1:18" ht="15" customHeight="1" x14ac:dyDescent="0.2">
      <c r="A19" s="1"/>
      <c r="B19" s="1"/>
      <c r="C19" s="1"/>
      <c r="D19" s="1"/>
    </row>
    <row r="20" spans="1:18" ht="27.95" customHeight="1" x14ac:dyDescent="0.15">
      <c r="A20" s="68" t="s">
        <v>28</v>
      </c>
      <c r="B20" s="69"/>
      <c r="C20" s="69"/>
      <c r="D20" s="69"/>
      <c r="E20" s="69"/>
      <c r="F20" s="69"/>
      <c r="G20" s="69"/>
      <c r="H20" s="70"/>
      <c r="R20" s="37"/>
    </row>
    <row r="21" spans="1:18" ht="27.95" customHeight="1" x14ac:dyDescent="0.15">
      <c r="A21" s="36" t="s">
        <v>27</v>
      </c>
      <c r="B21" s="13" t="s">
        <v>11</v>
      </c>
      <c r="C21" s="14">
        <f>IF($F$5="","",$F$5-13)</f>
        <v>44683</v>
      </c>
      <c r="D21" s="14">
        <f>IF($F$5="","",$F$5-12)</f>
        <v>44684</v>
      </c>
      <c r="E21" s="14">
        <f>IF($F$5="","",$F$5-11)</f>
        <v>44685</v>
      </c>
      <c r="F21" s="14">
        <f>IF($F$5="","",$F$5-10)</f>
        <v>44686</v>
      </c>
      <c r="G21" s="14">
        <f>IF($F$5="","",$F$5-9)</f>
        <v>44687</v>
      </c>
      <c r="H21" s="15">
        <f>IF($F$5="","",$F$5-8)</f>
        <v>44688</v>
      </c>
    </row>
    <row r="22" spans="1:18" ht="27.95" customHeight="1" x14ac:dyDescent="0.15">
      <c r="A22" s="11" t="s">
        <v>29</v>
      </c>
      <c r="B22" s="12" t="s">
        <v>12</v>
      </c>
      <c r="C22" s="31" t="str">
        <f>入力シート!C3</f>
        <v>/</v>
      </c>
      <c r="D22" s="31" t="str">
        <f>入力シート!D3</f>
        <v>/</v>
      </c>
      <c r="E22" s="31" t="str">
        <f>入力シート!E3</f>
        <v>/</v>
      </c>
      <c r="F22" s="31" t="str">
        <f>入力シート!F3</f>
        <v>/</v>
      </c>
      <c r="G22" s="31" t="str">
        <f>入力シート!G3</f>
        <v>/</v>
      </c>
      <c r="H22" s="32" t="str">
        <f>入力シート!H3</f>
        <v>/</v>
      </c>
    </row>
    <row r="23" spans="1:18" ht="27.95" customHeight="1" x14ac:dyDescent="0.15">
      <c r="A23" s="6" t="s">
        <v>10</v>
      </c>
      <c r="B23" s="8" t="s">
        <v>13</v>
      </c>
      <c r="C23" s="29" t="s">
        <v>39</v>
      </c>
      <c r="D23" s="29" t="s">
        <v>39</v>
      </c>
      <c r="E23" s="29" t="s">
        <v>39</v>
      </c>
      <c r="F23" s="29" t="s">
        <v>39</v>
      </c>
      <c r="G23" s="29" t="s">
        <v>39</v>
      </c>
      <c r="H23" s="30" t="s">
        <v>39</v>
      </c>
    </row>
    <row r="24" spans="1:18" ht="27.95" customHeight="1" x14ac:dyDescent="0.15">
      <c r="A24" s="36" t="s">
        <v>27</v>
      </c>
      <c r="B24" s="14">
        <f>IF($F$5="","",$F$5-7)</f>
        <v>44689</v>
      </c>
      <c r="C24" s="14">
        <f>IF($F$5="","",$F$5-6)</f>
        <v>44690</v>
      </c>
      <c r="D24" s="14">
        <f>IF($F$5="","",$F$5-5)</f>
        <v>44691</v>
      </c>
      <c r="E24" s="14">
        <f>IF($F$5="","",$F$5-4)</f>
        <v>44692</v>
      </c>
      <c r="F24" s="14">
        <f>IF($F$5="","",$F$5-3)</f>
        <v>44693</v>
      </c>
      <c r="G24" s="14">
        <f>IF($F$5="","",$F$5-2)</f>
        <v>44694</v>
      </c>
      <c r="H24" s="15">
        <f>IF($F$5="","",$F$5-1)</f>
        <v>44695</v>
      </c>
    </row>
    <row r="25" spans="1:18" ht="27.95" customHeight="1" x14ac:dyDescent="0.15">
      <c r="A25" s="11" t="s">
        <v>29</v>
      </c>
      <c r="B25" s="33" t="str">
        <f>入力シート!I3</f>
        <v>/</v>
      </c>
      <c r="C25" s="33" t="str">
        <f>入力シート!J3</f>
        <v>/</v>
      </c>
      <c r="D25" s="33" t="str">
        <f>入力シート!K3</f>
        <v>/</v>
      </c>
      <c r="E25" s="33" t="str">
        <f>入力シート!L3</f>
        <v>/</v>
      </c>
      <c r="F25" s="33" t="str">
        <f>入力シート!M3</f>
        <v>/</v>
      </c>
      <c r="G25" s="33" t="str">
        <f>入力シート!N3</f>
        <v>/</v>
      </c>
      <c r="H25" s="39" t="str">
        <f>入力シート!O3</f>
        <v>/</v>
      </c>
    </row>
    <row r="26" spans="1:18" ht="27.95" customHeight="1" x14ac:dyDescent="0.15">
      <c r="A26" s="7" t="s">
        <v>10</v>
      </c>
      <c r="B26" s="38" t="s">
        <v>39</v>
      </c>
      <c r="C26" s="38" t="s">
        <v>39</v>
      </c>
      <c r="D26" s="38" t="s">
        <v>39</v>
      </c>
      <c r="E26" s="38" t="s">
        <v>39</v>
      </c>
      <c r="F26" s="38" t="s">
        <v>39</v>
      </c>
      <c r="G26" s="38" t="s">
        <v>39</v>
      </c>
      <c r="H26" s="40" t="s">
        <v>39</v>
      </c>
    </row>
    <row r="27" spans="1:18" ht="9" customHeight="1" x14ac:dyDescent="0.15">
      <c r="A27" s="1"/>
      <c r="B27" s="1"/>
      <c r="C27" s="1"/>
      <c r="D27" s="1"/>
    </row>
    <row r="28" spans="1:18" s="10" customFormat="1" ht="15" customHeight="1" x14ac:dyDescent="0.15">
      <c r="A28" s="77" t="s">
        <v>24</v>
      </c>
      <c r="B28" s="77"/>
      <c r="C28" s="77"/>
      <c r="D28" s="77"/>
      <c r="E28" s="77"/>
      <c r="F28" s="77"/>
      <c r="G28" s="77"/>
      <c r="H28" s="77"/>
    </row>
    <row r="29" spans="1:18" ht="15" customHeight="1" x14ac:dyDescent="0.15">
      <c r="A29" s="78" t="s">
        <v>25</v>
      </c>
      <c r="B29" s="78"/>
      <c r="C29" s="78"/>
      <c r="D29" s="78"/>
      <c r="E29" s="78"/>
      <c r="F29" s="78"/>
      <c r="G29" s="78"/>
      <c r="H29" s="78"/>
    </row>
    <row r="30" spans="1:18" s="10" customFormat="1" ht="15" customHeight="1" x14ac:dyDescent="0.15">
      <c r="A30" s="9" t="s">
        <v>14</v>
      </c>
      <c r="B30" s="9"/>
      <c r="C30" s="9"/>
      <c r="D30" s="9"/>
      <c r="E30" s="9"/>
      <c r="F30" s="9"/>
      <c r="G30" s="9"/>
      <c r="H30" s="9"/>
    </row>
    <row r="31" spans="1:18" ht="15" customHeight="1" x14ac:dyDescent="0.15">
      <c r="A31" s="67" t="s">
        <v>26</v>
      </c>
      <c r="B31" s="67"/>
      <c r="C31" s="67"/>
      <c r="D31" s="67"/>
      <c r="E31" s="67"/>
      <c r="F31" s="67"/>
      <c r="G31" s="67"/>
      <c r="H31" s="67"/>
    </row>
    <row r="32" spans="1:18" s="10" customFormat="1" ht="15" customHeight="1" x14ac:dyDescent="0.15">
      <c r="A32" s="74" t="s">
        <v>15</v>
      </c>
      <c r="B32" s="74"/>
      <c r="C32" s="74"/>
      <c r="D32" s="74"/>
      <c r="E32" s="74"/>
      <c r="F32" s="74"/>
      <c r="G32" s="74"/>
      <c r="H32" s="74"/>
    </row>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sheetData>
  <mergeCells count="22">
    <mergeCell ref="A32:H32"/>
    <mergeCell ref="A20:H20"/>
    <mergeCell ref="E18:H18"/>
    <mergeCell ref="A28:H28"/>
    <mergeCell ref="A29:H29"/>
    <mergeCell ref="A13:B13"/>
    <mergeCell ref="C13:F13"/>
    <mergeCell ref="A14:B14"/>
    <mergeCell ref="C14:H14"/>
    <mergeCell ref="A31:H31"/>
    <mergeCell ref="A16:H16"/>
    <mergeCell ref="E17:H17"/>
    <mergeCell ref="A1:H1"/>
    <mergeCell ref="A12:B12"/>
    <mergeCell ref="C12:F12"/>
    <mergeCell ref="F2:H2"/>
    <mergeCell ref="A10:C10"/>
    <mergeCell ref="D10:H10"/>
    <mergeCell ref="A3:C4"/>
    <mergeCell ref="G6:H6"/>
    <mergeCell ref="F5:H5"/>
    <mergeCell ref="E3:H4"/>
  </mergeCells>
  <phoneticPr fontId="1"/>
  <dataValidations count="1">
    <dataValidation type="date" allowBlank="1" showInputMessage="1" showErrorMessage="1" errorTitle="日付の入力" error="開催日を（xx/xx）の形式で入力してください。" sqref="E5:F5">
      <formula1>43831</formula1>
      <formula2>45658</formula2>
    </dataValidation>
  </dataValidations>
  <pageMargins left="0.59055118110236227" right="0.39370078740157483" top="0.78740157480314965" bottom="0.59055118110236227" header="0.31496062992125984" footer="0.31496062992125984"/>
  <pageSetup paperSize="9" orientation="portrait" horizontalDpi="4294967293" verticalDpi="36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2:P5"/>
  <sheetViews>
    <sheetView tabSelected="1" workbookViewId="0">
      <selection activeCell="K10" sqref="K10"/>
    </sheetView>
  </sheetViews>
  <sheetFormatPr defaultRowHeight="13.5" x14ac:dyDescent="0.15"/>
  <cols>
    <col min="1" max="1" width="3" customWidth="1"/>
    <col min="2" max="2" width="3.375" bestFit="1" customWidth="1"/>
    <col min="3" max="15" width="10.25" customWidth="1"/>
    <col min="16" max="16" width="10" bestFit="1" customWidth="1"/>
  </cols>
  <sheetData>
    <row r="2" spans="2:16" x14ac:dyDescent="0.15">
      <c r="B2" s="79"/>
      <c r="C2" s="43">
        <f>印刷用!C21</f>
        <v>44683</v>
      </c>
      <c r="D2" s="43">
        <f>印刷用!D21</f>
        <v>44684</v>
      </c>
      <c r="E2" s="43">
        <f>印刷用!E21</f>
        <v>44685</v>
      </c>
      <c r="F2" s="43">
        <f>印刷用!F21</f>
        <v>44686</v>
      </c>
      <c r="G2" s="43">
        <f>印刷用!G21</f>
        <v>44687</v>
      </c>
      <c r="H2" s="43">
        <f>印刷用!H21</f>
        <v>44688</v>
      </c>
      <c r="I2" s="43">
        <f>印刷用!B24</f>
        <v>44689</v>
      </c>
      <c r="J2" s="43">
        <f>印刷用!C24</f>
        <v>44690</v>
      </c>
      <c r="K2" s="43">
        <f>印刷用!D24</f>
        <v>44691</v>
      </c>
      <c r="L2" s="43">
        <f>印刷用!E24</f>
        <v>44692</v>
      </c>
      <c r="M2" s="43">
        <f>印刷用!F24</f>
        <v>44693</v>
      </c>
      <c r="N2" s="43">
        <f>印刷用!G24</f>
        <v>44694</v>
      </c>
      <c r="O2" s="43">
        <f>印刷用!H24</f>
        <v>44695</v>
      </c>
      <c r="P2" s="43">
        <f>O2+1</f>
        <v>44696</v>
      </c>
    </row>
    <row r="3" spans="2:16" x14ac:dyDescent="0.15">
      <c r="B3" s="80"/>
      <c r="C3" s="42" t="str">
        <f t="shared" ref="C3:O3" si="0">C4 &amp; "/" &amp; C5</f>
        <v>/</v>
      </c>
      <c r="D3" s="42" t="str">
        <f t="shared" si="0"/>
        <v>/</v>
      </c>
      <c r="E3" s="42" t="str">
        <f t="shared" si="0"/>
        <v>/</v>
      </c>
      <c r="F3" s="42" t="str">
        <f t="shared" si="0"/>
        <v>/</v>
      </c>
      <c r="G3" s="42" t="str">
        <f t="shared" si="0"/>
        <v>/</v>
      </c>
      <c r="H3" s="42" t="str">
        <f t="shared" si="0"/>
        <v>/</v>
      </c>
      <c r="I3" s="42" t="str">
        <f t="shared" si="0"/>
        <v>/</v>
      </c>
      <c r="J3" s="42" t="str">
        <f t="shared" si="0"/>
        <v>/</v>
      </c>
      <c r="K3" s="42" t="str">
        <f t="shared" si="0"/>
        <v>/</v>
      </c>
      <c r="L3" s="42" t="str">
        <f t="shared" si="0"/>
        <v>/</v>
      </c>
      <c r="M3" s="42" t="str">
        <f t="shared" si="0"/>
        <v>/</v>
      </c>
      <c r="N3" s="42" t="str">
        <f t="shared" si="0"/>
        <v>/</v>
      </c>
      <c r="O3" s="42" t="str">
        <f t="shared" si="0"/>
        <v>/</v>
      </c>
      <c r="P3" s="42"/>
    </row>
    <row r="4" spans="2:16" x14ac:dyDescent="0.15">
      <c r="B4" s="42" t="s">
        <v>37</v>
      </c>
      <c r="C4" s="41"/>
      <c r="D4" s="41"/>
      <c r="E4" s="41"/>
      <c r="F4" s="41"/>
      <c r="G4" s="41"/>
      <c r="H4" s="41"/>
      <c r="I4" s="41"/>
      <c r="J4" s="41"/>
      <c r="K4" s="41"/>
      <c r="L4" s="41"/>
      <c r="M4" s="41"/>
      <c r="N4" s="41"/>
      <c r="O4" s="41"/>
      <c r="P4" s="41"/>
    </row>
    <row r="5" spans="2:16" x14ac:dyDescent="0.15">
      <c r="B5" s="42" t="s">
        <v>38</v>
      </c>
      <c r="C5" s="41"/>
      <c r="D5" s="41"/>
      <c r="E5" s="41"/>
      <c r="F5" s="41"/>
      <c r="G5" s="41"/>
      <c r="H5" s="41"/>
      <c r="I5" s="41"/>
      <c r="J5" s="41"/>
      <c r="K5" s="41"/>
      <c r="L5" s="41"/>
      <c r="M5" s="41"/>
      <c r="N5" s="41"/>
      <c r="O5" s="41"/>
      <c r="P5" s="44"/>
    </row>
  </sheetData>
  <mergeCells count="1">
    <mergeCell ref="B2:B3"/>
  </mergeCells>
  <phoneticPr fontId="1"/>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8"/>
  <sheetViews>
    <sheetView workbookViewId="0">
      <selection activeCell="B9" sqref="B9"/>
    </sheetView>
  </sheetViews>
  <sheetFormatPr defaultRowHeight="13.5" x14ac:dyDescent="0.15"/>
  <cols>
    <col min="1" max="1" width="3.125" customWidth="1"/>
  </cols>
  <sheetData>
    <row r="1" spans="1:2" x14ac:dyDescent="0.15">
      <c r="A1" t="s">
        <v>40</v>
      </c>
    </row>
    <row r="3" spans="1:2" x14ac:dyDescent="0.15">
      <c r="A3" t="s">
        <v>41</v>
      </c>
      <c r="B3" t="s">
        <v>42</v>
      </c>
    </row>
    <row r="4" spans="1:2" x14ac:dyDescent="0.15">
      <c r="A4" t="s">
        <v>43</v>
      </c>
      <c r="B4" t="s">
        <v>44</v>
      </c>
    </row>
    <row r="6" spans="1:2" x14ac:dyDescent="0.15">
      <c r="A6" t="s">
        <v>45</v>
      </c>
      <c r="B6" t="s">
        <v>47</v>
      </c>
    </row>
    <row r="8" spans="1:2" x14ac:dyDescent="0.15">
      <c r="A8" t="s">
        <v>46</v>
      </c>
      <c r="B8" t="s">
        <v>48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印刷用</vt:lpstr>
      <vt:lpstr>入力シート</vt:lpstr>
      <vt:lpstr>使い方</vt:lpstr>
      <vt:lpstr>印刷用!Print_Area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笹林義春</dc:creator>
  <cp:lastModifiedBy>misato</cp:lastModifiedBy>
  <cp:lastPrinted>2022-01-02T17:56:50Z</cp:lastPrinted>
  <dcterms:created xsi:type="dcterms:W3CDTF">2014-11-03T12:16:05Z</dcterms:created>
  <dcterms:modified xsi:type="dcterms:W3CDTF">2022-05-01T01:18:30Z</dcterms:modified>
</cp:coreProperties>
</file>